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8680" yWindow="-120" windowWidth="20730" windowHeight="1176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8" i="4" l="1"/>
  <c r="E78" i="4"/>
  <c r="C78" i="4"/>
  <c r="D76" i="4"/>
  <c r="G76" i="4" s="1"/>
  <c r="D74" i="4"/>
  <c r="G74" i="4" s="1"/>
  <c r="D72" i="4"/>
  <c r="G72" i="4" s="1"/>
  <c r="D70" i="4"/>
  <c r="G70" i="4" s="1"/>
  <c r="D68" i="4"/>
  <c r="G68" i="4" s="1"/>
  <c r="D66" i="4"/>
  <c r="G66" i="4" s="1"/>
  <c r="D64" i="4"/>
  <c r="G64" i="4" s="1"/>
  <c r="B78" i="4"/>
  <c r="F56" i="4"/>
  <c r="E56" i="4"/>
  <c r="D54" i="4"/>
  <c r="G54" i="4" s="1"/>
  <c r="D53" i="4"/>
  <c r="G53" i="4" s="1"/>
  <c r="D52" i="4"/>
  <c r="G52" i="4" s="1"/>
  <c r="D51" i="4"/>
  <c r="G51" i="4" s="1"/>
  <c r="C56" i="4"/>
  <c r="B56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42" i="4"/>
  <c r="E42" i="4"/>
  <c r="C42" i="4"/>
  <c r="B42" i="4"/>
  <c r="G56" i="4" l="1"/>
  <c r="G78" i="4"/>
  <c r="D56" i="4"/>
  <c r="D78" i="4"/>
  <c r="G42" i="4"/>
  <c r="D42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D43" i="6" s="1"/>
  <c r="B33" i="6"/>
  <c r="B23" i="6"/>
  <c r="B13" i="6"/>
  <c r="B5" i="6"/>
  <c r="D53" i="6" l="1"/>
  <c r="G53" i="6" s="1"/>
  <c r="G43" i="6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<sst xmlns="http://schemas.openxmlformats.org/spreadsheetml/2006/main" count="246" uniqueCount="173">
  <si>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</si>
  <si>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</si>
  <si>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</si>
  <si>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</si>
  <si>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</si>
  <si>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</si>
  <si>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</si>
  <si>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</si>
  <si>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</si>
  <si>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</si>
  <si>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</si>
  <si>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</si>
  <si>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</si>
  <si>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</si>
  <si>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</si>
  <si>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</si>
  <si>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</si>
  <si>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</si>
  <si>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</si>
  <si>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</si>
  <si>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</si>
  <si>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</si>
  <si>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</si>
  <si>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</si>
  <si>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</si>
  <si>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</si>
  <si>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</si>
  <si>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</si>
  <si>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</si>
  <si>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</si>
  <si>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</si>
  <si>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</si>
  <si>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</si>
  <si>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</si>
  <si>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</si>
  <si>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</si>
  <si>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</si>
  <si>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</si>
  <si>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</si>
  <si>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</si>
  <si>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</si>
  <si>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</si>
  <si>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</si>
  <si>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</si>
  <si>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</si>
  <si>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</si>
  <si>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</si>
  <si>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</si>
  <si>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</si>
  <si>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</si>
  <si>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</si>
  <si>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</si>
  <si>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</si>
  <si>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</si>
  <si>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</si>
  <si>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</si>
  <si>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</si>
  <si>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</si>
  <si>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</si>
  <si>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</si>
  <si>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</si>
  <si>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</si>
  <si>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</si>
  <si>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</si>
  <si>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</si>
  <si>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</si>
  <si>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</si>
  <si>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</si>
  <si>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</si>
  <si>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</si>
  <si>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</si>
  <si>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</si>
  <si>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</si>
  <si>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</si>
  <si>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</si>
  <si>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</si>
  <si>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</si>
  <si>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</si>
  <si>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</si>
  <si>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</si>
  <si>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</si>
  <si>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</si>
  <si>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</si>
  <si>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</si>
  <si>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</si>
  <si>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</si>
  <si>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</si>
  <si>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</si>
  <si>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</si>
  <si>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</si>
  <si>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</si>
  <si>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</si>
  <si>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</si>
  <si>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</si>
  <si>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</si>
  <si>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</si>
  <si>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</si>
  <si>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</si>
  <si>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</si>
  <si>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</si>
  <si>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</si>
  <si>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</si>
  <si>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</si>
  <si>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</si>
  <si>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</si>
  <si>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</si>
  <si>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</si>
  <si>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</si>
  <si>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</si>
  <si>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</si>
  <si>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</si>
  <si>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</si>
  <si>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</si>
  <si>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</si>
  <si>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</si>
  <si>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</si>
  <si>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</si>
  <si>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</si>
  <si>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</si>
  <si>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</si>
  <si>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</si>
  <si>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</si>
  <si>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</si>
  <si>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</si>
  <si>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</si>
  <si>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</si>
  <si>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</si>
  <si>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</si>
  <si>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</si>
  <si>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Manuel Doblado, Gto.
Estado Analítico del Ejercicio del Presupuesto de Egresos
Clasificación por Objeto del Gasto (Capítulo y Concepto)
Del 1 de Enero al 30 de Junio de 2024</t>
  </si>
  <si>
    <t>Municipio de Manuel Doblado, Gto.
Estado Analítico del Ejercicio del Presupuesto de Egresos
Clasificación Económica (por Tipo de Gasto)
Del 1 de Enero al 30 de Junio de 2024</t>
  </si>
  <si>
    <t>31111M190010000 H AYUNTAMIENTO</t>
  </si>
  <si>
    <t>31111M190020000 PRESIDENCIA</t>
  </si>
  <si>
    <t>31111M190030000 SECRETARIA DEL H AYUNTAM</t>
  </si>
  <si>
    <t>31111M190040000 TESORERIA MUNICIPAL</t>
  </si>
  <si>
    <t>31111M190050000 SALUD MUNICIPAL</t>
  </si>
  <si>
    <t>31111M190060000 DIR CATASTRO E IMPUESTOS</t>
  </si>
  <si>
    <t>31111M190070000 DIRECCION DESARROLLO SOC</t>
  </si>
  <si>
    <t>31111M190080000 DIRECCION FISCALIZACION</t>
  </si>
  <si>
    <t>31111M190090000 CONTRALORIA</t>
  </si>
  <si>
    <t>31111M190100000 ASUNTOS JURIDICOS</t>
  </si>
  <si>
    <t>31111M190110000 DIRECCION DESARROLLO RUR</t>
  </si>
  <si>
    <t>31111M190120000 DIRECCION DESARROLLO ECO</t>
  </si>
  <si>
    <t>31111M190130000 DIR UNIDAD DE ACCESO A L</t>
  </si>
  <si>
    <t>31111M190140000 DIRECCION COMUNICACION S</t>
  </si>
  <si>
    <t>31111M190150100 DESPACHO SEGURIDAD PUBLI</t>
  </si>
  <si>
    <t>31111M190150200 MOVILIDAD Y TRANSITO MUN</t>
  </si>
  <si>
    <t>31111M190160000 DIRECCION UNIDAD DE PROT</t>
  </si>
  <si>
    <t>31111M190170100 DESPACHO OBRAS PUBLICAS</t>
  </si>
  <si>
    <t>31111M190170200 DESARROLLO URBANO</t>
  </si>
  <si>
    <t>31111M190180000 DIR EDUCACION ACCION CIV</t>
  </si>
  <si>
    <t>31111M190190100 DESPACHO SERVICIOS PUBLI</t>
  </si>
  <si>
    <t>31111M190190200 LIMPIA</t>
  </si>
  <si>
    <t>31111M190190300 PARQUES Y JARDINES</t>
  </si>
  <si>
    <t>31111M190190400 MERCADOS</t>
  </si>
  <si>
    <t>31111M190190500 RASTRO</t>
  </si>
  <si>
    <t>31111M190190600 PANTEONES</t>
  </si>
  <si>
    <t>31111M190190700 ALUMBRADO PUBLICO</t>
  </si>
  <si>
    <t>31111M190200000 DIRECCION ECOLOGIA</t>
  </si>
  <si>
    <t>31111M190210000 DIR COMITE MPAL DEPORTE</t>
  </si>
  <si>
    <t>31111M190220000 DIRECCION CASA DE LA CUL</t>
  </si>
  <si>
    <t>31111M190230000 INSTITUTO DE LA MUJER DO</t>
  </si>
  <si>
    <t>31111M190240000 PLANEACION</t>
  </si>
  <si>
    <t>31111M190250000 JEFATURA DE GABINETE</t>
  </si>
  <si>
    <t>31111M190260000 PROCURADURIA AUXILIAR</t>
  </si>
  <si>
    <t>Municipio de Manuel Doblado, Gto.
Estado Analítico del Ejercicio del Presupuesto de Egresos
Clasificación Administrativa
Del 1 de Enero al 30 de Junio de 2024</t>
  </si>
  <si>
    <t>Municipio de Manuel Doblado, Gto.
Estado Analítico del Ejercicio del Presupuesto de Egresos
Clasificación Administrativa (Poderes)
Del 1 de Enero al 30 de Junio de 2024</t>
  </si>
  <si>
    <t>Municipio de Manuel Doblado, Gto.
Estado Analítico del Ejercicio del Presupuesto de Egresos
Clasificación Administrativa (Sector Paraestatal)
Del 1 de Enero al 30 de Junio de 2024</t>
  </si>
  <si>
    <t>Municipio de Manuel Doblado, Gto.
Estado Analítico del Ejercicio del Presupuesto de Egresos
Clasificación Funcional (Finalidad y Función)
Del 1 de Enero al 30 de Junio de 2024</t>
  </si>
  <si>
    <t>C. BLANCA HAYDEÉ PRECIADO PÉREZ</t>
  </si>
  <si>
    <t>C.P. GRACIELA DEL ROSARIO LEON HERNANDEZ</t>
  </si>
  <si>
    <t>PRESIDENTA MUNICIPAL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</si>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</sst>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2" t="s">
        <v>129</v>
      </c>
      <c r="B1" s="42"/>
      <c r="C1" s="42"/>
      <c r="D1" s="42"/>
      <c r="E1" s="42"/>
      <c r="F1" s="42"/>
      <c r="G1" s="43"/>
    </row>
    <row r="2" spans="1:8" x14ac:dyDescent="0.2">
      <c r="A2" s="31"/>
      <c r="B2" s="28"/>
      <c r="C2" s="29"/>
      <c r="D2" s="26" t="s">
        <v>57</v>
      </c>
      <c r="E2" s="29"/>
      <c r="F2" s="30"/>
      <c r="G2" s="44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5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71169659.669999987</v>
      </c>
      <c r="C5" s="12">
        <f>SUM(C6:C12)</f>
        <v>2734340.38</v>
      </c>
      <c r="D5" s="12">
        <f>B5+C5</f>
        <v>73904000.049999982</v>
      </c>
      <c r="E5" s="12">
        <f>SUM(E6:E12)</f>
        <v>28681875.630000003</v>
      </c>
      <c r="F5" s="12">
        <f>SUM(F6:F12)</f>
        <v>28671994.950000003</v>
      </c>
      <c r="G5" s="12">
        <f>D5-E5</f>
        <v>45222124.419999979</v>
      </c>
    </row>
    <row r="6" spans="1:8" x14ac:dyDescent="0.2">
      <c r="A6" s="19" t="s">
        <v>62</v>
      </c>
      <c r="B6" s="5">
        <v>40288496.909999996</v>
      </c>
      <c r="C6" s="5">
        <v>5447.02</v>
      </c>
      <c r="D6" s="5">
        <f t="shared" ref="D6:D69" si="0">B6+C6</f>
        <v>40293943.93</v>
      </c>
      <c r="E6" s="5">
        <v>18965737.620000001</v>
      </c>
      <c r="F6" s="5">
        <v>18965737.620000001</v>
      </c>
      <c r="G6" s="5">
        <f t="shared" ref="G6:G69" si="1">D6-E6</f>
        <v>21328206.309999999</v>
      </c>
      <c r="H6" s="9">
        <v>1100</v>
      </c>
    </row>
    <row r="7" spans="1:8" x14ac:dyDescent="0.2">
      <c r="A7" s="19" t="s">
        <v>63</v>
      </c>
      <c r="B7" s="5">
        <v>3612428.11</v>
      </c>
      <c r="C7" s="5">
        <v>694386.48</v>
      </c>
      <c r="D7" s="5">
        <f t="shared" si="0"/>
        <v>4306814.59</v>
      </c>
      <c r="E7" s="5">
        <v>2491214.3199999998</v>
      </c>
      <c r="F7" s="5">
        <v>2491214.3199999998</v>
      </c>
      <c r="G7" s="5">
        <f t="shared" si="1"/>
        <v>1815600.27</v>
      </c>
      <c r="H7" s="9">
        <v>1200</v>
      </c>
    </row>
    <row r="8" spans="1:8" x14ac:dyDescent="0.2">
      <c r="A8" s="19" t="s">
        <v>64</v>
      </c>
      <c r="B8" s="5">
        <v>5625155.2999999998</v>
      </c>
      <c r="C8" s="5">
        <v>771.67</v>
      </c>
      <c r="D8" s="5">
        <f t="shared" si="0"/>
        <v>5625926.9699999997</v>
      </c>
      <c r="E8" s="5">
        <v>334660.40000000002</v>
      </c>
      <c r="F8" s="5">
        <v>335044.58</v>
      </c>
      <c r="G8" s="5">
        <f t="shared" si="1"/>
        <v>5291266.5699999994</v>
      </c>
      <c r="H8" s="9">
        <v>1300</v>
      </c>
    </row>
    <row r="9" spans="1:8" x14ac:dyDescent="0.2">
      <c r="A9" s="19" t="s">
        <v>33</v>
      </c>
      <c r="B9" s="5">
        <v>9953219.0800000001</v>
      </c>
      <c r="C9" s="5">
        <v>1253.8499999999999</v>
      </c>
      <c r="D9" s="5">
        <f t="shared" si="0"/>
        <v>9954472.9299999997</v>
      </c>
      <c r="E9" s="5">
        <v>2926359.33</v>
      </c>
      <c r="F9" s="5">
        <v>2926359.33</v>
      </c>
      <c r="G9" s="5">
        <f t="shared" si="1"/>
        <v>7028113.5999999996</v>
      </c>
      <c r="H9" s="9">
        <v>1400</v>
      </c>
    </row>
    <row r="10" spans="1:8" x14ac:dyDescent="0.2">
      <c r="A10" s="19" t="s">
        <v>65</v>
      </c>
      <c r="B10" s="5">
        <v>11690360.27</v>
      </c>
      <c r="C10" s="5">
        <v>2032481.36</v>
      </c>
      <c r="D10" s="5">
        <f t="shared" si="0"/>
        <v>13722841.629999999</v>
      </c>
      <c r="E10" s="5">
        <v>3963903.96</v>
      </c>
      <c r="F10" s="5">
        <v>3953639.1</v>
      </c>
      <c r="G10" s="5">
        <f t="shared" si="1"/>
        <v>9758937.6699999981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5732405</v>
      </c>
      <c r="C13" s="13">
        <f>SUM(C14:C22)</f>
        <v>3748649.73</v>
      </c>
      <c r="D13" s="13">
        <f t="shared" si="0"/>
        <v>9481054.7300000004</v>
      </c>
      <c r="E13" s="13">
        <f>SUM(E14:E22)</f>
        <v>5415845.9899999993</v>
      </c>
      <c r="F13" s="13">
        <f>SUM(F14:F22)</f>
        <v>5414794.0399999991</v>
      </c>
      <c r="G13" s="13">
        <f t="shared" si="1"/>
        <v>4065208.7400000012</v>
      </c>
      <c r="H13" s="18">
        <v>0</v>
      </c>
    </row>
    <row r="14" spans="1:8" x14ac:dyDescent="0.2">
      <c r="A14" s="19" t="s">
        <v>67</v>
      </c>
      <c r="B14" s="5">
        <v>1219451</v>
      </c>
      <c r="C14" s="5">
        <v>68000</v>
      </c>
      <c r="D14" s="5">
        <f t="shared" si="0"/>
        <v>1287451</v>
      </c>
      <c r="E14" s="5">
        <v>602387.82999999996</v>
      </c>
      <c r="F14" s="5">
        <v>602260.43999999994</v>
      </c>
      <c r="G14" s="5">
        <f t="shared" si="1"/>
        <v>685063.17</v>
      </c>
      <c r="H14" s="9">
        <v>2100</v>
      </c>
    </row>
    <row r="15" spans="1:8" x14ac:dyDescent="0.2">
      <c r="A15" s="19" t="s">
        <v>68</v>
      </c>
      <c r="B15" s="5">
        <v>0</v>
      </c>
      <c r="C15" s="5">
        <v>3338.31</v>
      </c>
      <c r="D15" s="5">
        <f t="shared" si="0"/>
        <v>3338.31</v>
      </c>
      <c r="E15" s="5">
        <v>0</v>
      </c>
      <c r="F15" s="5">
        <v>0</v>
      </c>
      <c r="G15" s="5">
        <f t="shared" si="1"/>
        <v>3338.31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621468</v>
      </c>
      <c r="C17" s="5">
        <v>3287240</v>
      </c>
      <c r="D17" s="5">
        <f t="shared" si="0"/>
        <v>3908708</v>
      </c>
      <c r="E17" s="5">
        <v>2578324.2599999998</v>
      </c>
      <c r="F17" s="5">
        <v>2578268.61</v>
      </c>
      <c r="G17" s="5">
        <f t="shared" si="1"/>
        <v>1330383.7400000002</v>
      </c>
      <c r="H17" s="9">
        <v>2400</v>
      </c>
    </row>
    <row r="18" spans="1:8" x14ac:dyDescent="0.2">
      <c r="A18" s="19" t="s">
        <v>71</v>
      </c>
      <c r="B18" s="5">
        <v>41826</v>
      </c>
      <c r="C18" s="5">
        <v>-3000</v>
      </c>
      <c r="D18" s="5">
        <f t="shared" si="0"/>
        <v>38826</v>
      </c>
      <c r="E18" s="5">
        <v>11305</v>
      </c>
      <c r="F18" s="5">
        <v>11305</v>
      </c>
      <c r="G18" s="5">
        <f t="shared" si="1"/>
        <v>27521</v>
      </c>
      <c r="H18" s="9">
        <v>2500</v>
      </c>
    </row>
    <row r="19" spans="1:8" x14ac:dyDescent="0.2">
      <c r="A19" s="19" t="s">
        <v>72</v>
      </c>
      <c r="B19" s="5">
        <v>3291000</v>
      </c>
      <c r="C19" s="5">
        <v>257420</v>
      </c>
      <c r="D19" s="5">
        <f t="shared" si="0"/>
        <v>3548420</v>
      </c>
      <c r="E19" s="5">
        <v>1788137.26</v>
      </c>
      <c r="F19" s="5">
        <v>1788137.26</v>
      </c>
      <c r="G19" s="5">
        <f t="shared" si="1"/>
        <v>1760282.74</v>
      </c>
      <c r="H19" s="9">
        <v>2600</v>
      </c>
    </row>
    <row r="20" spans="1:8" x14ac:dyDescent="0.2">
      <c r="A20" s="19" t="s">
        <v>73</v>
      </c>
      <c r="B20" s="5">
        <v>356700</v>
      </c>
      <c r="C20" s="5">
        <v>36000</v>
      </c>
      <c r="D20" s="5">
        <f t="shared" si="0"/>
        <v>392700</v>
      </c>
      <c r="E20" s="5">
        <v>306018.58</v>
      </c>
      <c r="F20" s="5">
        <v>305606.64</v>
      </c>
      <c r="G20" s="5">
        <f t="shared" si="1"/>
        <v>86681.419999999984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201960</v>
      </c>
      <c r="C22" s="5">
        <v>99651.42</v>
      </c>
      <c r="D22" s="5">
        <f t="shared" si="0"/>
        <v>301611.42</v>
      </c>
      <c r="E22" s="5">
        <v>129673.06</v>
      </c>
      <c r="F22" s="5">
        <v>129216.09</v>
      </c>
      <c r="G22" s="5">
        <f t="shared" si="1"/>
        <v>171938.36</v>
      </c>
      <c r="H22" s="9">
        <v>2900</v>
      </c>
    </row>
    <row r="23" spans="1:8" x14ac:dyDescent="0.2">
      <c r="A23" s="17" t="s">
        <v>59</v>
      </c>
      <c r="B23" s="13">
        <f>SUM(B24:B32)</f>
        <v>33320555.640000001</v>
      </c>
      <c r="C23" s="13">
        <f>SUM(C24:C32)</f>
        <v>16119087.010000002</v>
      </c>
      <c r="D23" s="13">
        <f t="shared" si="0"/>
        <v>49439642.650000006</v>
      </c>
      <c r="E23" s="13">
        <f>SUM(E24:E32)</f>
        <v>24485285.919999998</v>
      </c>
      <c r="F23" s="13">
        <f>SUM(F24:F32)</f>
        <v>24477850.099999998</v>
      </c>
      <c r="G23" s="13">
        <f t="shared" si="1"/>
        <v>24954356.730000008</v>
      </c>
      <c r="H23" s="18">
        <v>0</v>
      </c>
    </row>
    <row r="24" spans="1:8" x14ac:dyDescent="0.2">
      <c r="A24" s="19" t="s">
        <v>76</v>
      </c>
      <c r="B24" s="5">
        <v>17825540.440000001</v>
      </c>
      <c r="C24" s="5">
        <v>2148194.7999999998</v>
      </c>
      <c r="D24" s="5">
        <f t="shared" si="0"/>
        <v>19973735.240000002</v>
      </c>
      <c r="E24" s="5">
        <v>8191175.6600000001</v>
      </c>
      <c r="F24" s="5">
        <v>8191175.6600000001</v>
      </c>
      <c r="G24" s="5">
        <f t="shared" si="1"/>
        <v>11782559.580000002</v>
      </c>
      <c r="H24" s="9">
        <v>3100</v>
      </c>
    </row>
    <row r="25" spans="1:8" x14ac:dyDescent="0.2">
      <c r="A25" s="19" t="s">
        <v>77</v>
      </c>
      <c r="B25" s="5">
        <v>1500000</v>
      </c>
      <c r="C25" s="5">
        <v>33197</v>
      </c>
      <c r="D25" s="5">
        <f t="shared" si="0"/>
        <v>1533197</v>
      </c>
      <c r="E25" s="5">
        <v>443533.3</v>
      </c>
      <c r="F25" s="5">
        <v>437860.36</v>
      </c>
      <c r="G25" s="5">
        <f t="shared" si="1"/>
        <v>1089663.7</v>
      </c>
      <c r="H25" s="9">
        <v>3200</v>
      </c>
    </row>
    <row r="26" spans="1:8" x14ac:dyDescent="0.2">
      <c r="A26" s="19" t="s">
        <v>78</v>
      </c>
      <c r="B26" s="5">
        <v>3114093.14</v>
      </c>
      <c r="C26" s="5">
        <v>2981723.66</v>
      </c>
      <c r="D26" s="5">
        <f t="shared" si="0"/>
        <v>6095816.8000000007</v>
      </c>
      <c r="E26" s="5">
        <v>4085258.68</v>
      </c>
      <c r="F26" s="5">
        <v>4081439.93</v>
      </c>
      <c r="G26" s="5">
        <f t="shared" si="1"/>
        <v>2010558.1200000006</v>
      </c>
      <c r="H26" s="9">
        <v>3300</v>
      </c>
    </row>
    <row r="27" spans="1:8" x14ac:dyDescent="0.2">
      <c r="A27" s="19" t="s">
        <v>79</v>
      </c>
      <c r="B27" s="5">
        <v>1109000</v>
      </c>
      <c r="C27" s="5">
        <v>169400</v>
      </c>
      <c r="D27" s="5">
        <f t="shared" si="0"/>
        <v>1278400</v>
      </c>
      <c r="E27" s="5">
        <v>193659.94</v>
      </c>
      <c r="F27" s="5">
        <v>193659.94</v>
      </c>
      <c r="G27" s="5">
        <f t="shared" si="1"/>
        <v>1084740.06</v>
      </c>
      <c r="H27" s="9">
        <v>3400</v>
      </c>
    </row>
    <row r="28" spans="1:8" x14ac:dyDescent="0.2">
      <c r="A28" s="19" t="s">
        <v>80</v>
      </c>
      <c r="B28" s="5">
        <v>2167840</v>
      </c>
      <c r="C28" s="5">
        <v>1911840.07</v>
      </c>
      <c r="D28" s="5">
        <f t="shared" si="0"/>
        <v>4079680.0700000003</v>
      </c>
      <c r="E28" s="5">
        <v>2049279.92</v>
      </c>
      <c r="F28" s="5">
        <v>2015118.09</v>
      </c>
      <c r="G28" s="5">
        <f t="shared" si="1"/>
        <v>2030400.1500000004</v>
      </c>
      <c r="H28" s="9">
        <v>3500</v>
      </c>
    </row>
    <row r="29" spans="1:8" x14ac:dyDescent="0.2">
      <c r="A29" s="19" t="s">
        <v>81</v>
      </c>
      <c r="B29" s="5">
        <v>1000000</v>
      </c>
      <c r="C29" s="5">
        <v>127832</v>
      </c>
      <c r="D29" s="5">
        <f t="shared" si="0"/>
        <v>1127832</v>
      </c>
      <c r="E29" s="5">
        <v>822808.2</v>
      </c>
      <c r="F29" s="5">
        <v>819625.99</v>
      </c>
      <c r="G29" s="5">
        <f t="shared" si="1"/>
        <v>305023.80000000005</v>
      </c>
      <c r="H29" s="9">
        <v>3600</v>
      </c>
    </row>
    <row r="30" spans="1:8" x14ac:dyDescent="0.2">
      <c r="A30" s="19" t="s">
        <v>82</v>
      </c>
      <c r="B30" s="5">
        <v>301200</v>
      </c>
      <c r="C30" s="5">
        <v>20883.95</v>
      </c>
      <c r="D30" s="5">
        <f t="shared" si="0"/>
        <v>322083.95</v>
      </c>
      <c r="E30" s="5">
        <v>75597.990000000005</v>
      </c>
      <c r="F30" s="5">
        <v>112483.98</v>
      </c>
      <c r="G30" s="5">
        <f t="shared" si="1"/>
        <v>246485.96000000002</v>
      </c>
      <c r="H30" s="9">
        <v>3700</v>
      </c>
    </row>
    <row r="31" spans="1:8" x14ac:dyDescent="0.2">
      <c r="A31" s="19" t="s">
        <v>83</v>
      </c>
      <c r="B31" s="5">
        <v>4454844</v>
      </c>
      <c r="C31" s="5">
        <v>4341255</v>
      </c>
      <c r="D31" s="5">
        <f t="shared" si="0"/>
        <v>8796099</v>
      </c>
      <c r="E31" s="5">
        <v>5466551</v>
      </c>
      <c r="F31" s="5">
        <v>5469064.9199999999</v>
      </c>
      <c r="G31" s="5">
        <f t="shared" si="1"/>
        <v>3329548</v>
      </c>
      <c r="H31" s="9">
        <v>3800</v>
      </c>
    </row>
    <row r="32" spans="1:8" x14ac:dyDescent="0.2">
      <c r="A32" s="19" t="s">
        <v>18</v>
      </c>
      <c r="B32" s="5">
        <v>1848038.06</v>
      </c>
      <c r="C32" s="5">
        <v>4384760.53</v>
      </c>
      <c r="D32" s="5">
        <f t="shared" si="0"/>
        <v>6232798.5899999999</v>
      </c>
      <c r="E32" s="5">
        <v>3157421.23</v>
      </c>
      <c r="F32" s="5">
        <v>3157421.23</v>
      </c>
      <c r="G32" s="5">
        <f t="shared" si="1"/>
        <v>3075377.36</v>
      </c>
      <c r="H32" s="9">
        <v>3900</v>
      </c>
    </row>
    <row r="33" spans="1:8" x14ac:dyDescent="0.2">
      <c r="A33" s="17" t="s">
        <v>124</v>
      </c>
      <c r="B33" s="13">
        <f>SUM(B34:B42)</f>
        <v>23553200</v>
      </c>
      <c r="C33" s="13">
        <f>SUM(C34:C42)</f>
        <v>4448047.42</v>
      </c>
      <c r="D33" s="13">
        <f t="shared" si="0"/>
        <v>28001247.420000002</v>
      </c>
      <c r="E33" s="13">
        <f>SUM(E34:E42)</f>
        <v>14277916.24</v>
      </c>
      <c r="F33" s="13">
        <f>SUM(F34:F42)</f>
        <v>14206579.77</v>
      </c>
      <c r="G33" s="13">
        <f t="shared" si="1"/>
        <v>13723331.180000002</v>
      </c>
      <c r="H33" s="18">
        <v>0</v>
      </c>
    </row>
    <row r="34" spans="1:8" x14ac:dyDescent="0.2">
      <c r="A34" s="19" t="s">
        <v>84</v>
      </c>
      <c r="B34" s="5">
        <v>6850000</v>
      </c>
      <c r="C34" s="5">
        <v>120000</v>
      </c>
      <c r="D34" s="5">
        <f t="shared" si="0"/>
        <v>6970000</v>
      </c>
      <c r="E34" s="5">
        <v>3424999.92</v>
      </c>
      <c r="F34" s="5">
        <v>3424999.92</v>
      </c>
      <c r="G34" s="5">
        <f t="shared" si="1"/>
        <v>3545000.08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16484800</v>
      </c>
      <c r="C37" s="5">
        <v>4316547.42</v>
      </c>
      <c r="D37" s="5">
        <f t="shared" si="0"/>
        <v>20801347.420000002</v>
      </c>
      <c r="E37" s="5">
        <v>10760472.65</v>
      </c>
      <c r="F37" s="5">
        <v>10689136.18</v>
      </c>
      <c r="G37" s="5">
        <f t="shared" si="1"/>
        <v>10040874.770000001</v>
      </c>
      <c r="H37" s="9">
        <v>4400</v>
      </c>
    </row>
    <row r="38" spans="1:8" x14ac:dyDescent="0.2">
      <c r="A38" s="19" t="s">
        <v>39</v>
      </c>
      <c r="B38" s="5">
        <v>218400</v>
      </c>
      <c r="C38" s="5">
        <v>11500</v>
      </c>
      <c r="D38" s="5">
        <f t="shared" si="0"/>
        <v>229900</v>
      </c>
      <c r="E38" s="5">
        <v>92443.67</v>
      </c>
      <c r="F38" s="5">
        <v>92443.67</v>
      </c>
      <c r="G38" s="5">
        <f t="shared" si="1"/>
        <v>137456.33000000002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677220</v>
      </c>
      <c r="C43" s="13">
        <f>SUM(C44:C52)</f>
        <v>7586691.4000000004</v>
      </c>
      <c r="D43" s="13">
        <f t="shared" si="0"/>
        <v>8263911.4000000004</v>
      </c>
      <c r="E43" s="13">
        <f>SUM(E44:E52)</f>
        <v>2088050.03</v>
      </c>
      <c r="F43" s="13">
        <f>SUM(F44:F52)</f>
        <v>2088050.03</v>
      </c>
      <c r="G43" s="13">
        <f t="shared" si="1"/>
        <v>6175861.3700000001</v>
      </c>
      <c r="H43" s="18">
        <v>0</v>
      </c>
    </row>
    <row r="44" spans="1:8" x14ac:dyDescent="0.2">
      <c r="A44" s="4" t="s">
        <v>91</v>
      </c>
      <c r="B44" s="5">
        <v>525860</v>
      </c>
      <c r="C44" s="5">
        <v>349409.17</v>
      </c>
      <c r="D44" s="5">
        <f t="shared" si="0"/>
        <v>875269.16999999993</v>
      </c>
      <c r="E44" s="5">
        <v>74605.03</v>
      </c>
      <c r="F44" s="5">
        <v>74605.03</v>
      </c>
      <c r="G44" s="5">
        <f t="shared" si="1"/>
        <v>800664.1399999999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159032.23000000001</v>
      </c>
      <c r="D45" s="5">
        <f t="shared" si="0"/>
        <v>159032.23000000001</v>
      </c>
      <c r="E45" s="5">
        <v>0</v>
      </c>
      <c r="F45" s="5">
        <v>0</v>
      </c>
      <c r="G45" s="5">
        <f t="shared" si="1"/>
        <v>159032.23000000001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40000</v>
      </c>
      <c r="C47" s="5">
        <v>7000000</v>
      </c>
      <c r="D47" s="5">
        <f t="shared" si="0"/>
        <v>7040000</v>
      </c>
      <c r="E47" s="5">
        <v>1949490</v>
      </c>
      <c r="F47" s="5">
        <v>1949490</v>
      </c>
      <c r="G47" s="5">
        <f t="shared" si="1"/>
        <v>5090510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51360</v>
      </c>
      <c r="C49" s="5">
        <v>78250</v>
      </c>
      <c r="D49" s="5">
        <f t="shared" si="0"/>
        <v>129610</v>
      </c>
      <c r="E49" s="5">
        <v>4331</v>
      </c>
      <c r="F49" s="5">
        <v>4331</v>
      </c>
      <c r="G49" s="5">
        <f t="shared" si="1"/>
        <v>125279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60000</v>
      </c>
      <c r="C52" s="5">
        <v>0</v>
      </c>
      <c r="D52" s="5">
        <f t="shared" si="0"/>
        <v>60000</v>
      </c>
      <c r="E52" s="5">
        <v>59624</v>
      </c>
      <c r="F52" s="5">
        <v>59624</v>
      </c>
      <c r="G52" s="5">
        <f t="shared" si="1"/>
        <v>376</v>
      </c>
      <c r="H52" s="9">
        <v>5900</v>
      </c>
    </row>
    <row r="53" spans="1:8" x14ac:dyDescent="0.2">
      <c r="A53" s="17" t="s">
        <v>60</v>
      </c>
      <c r="B53" s="13">
        <f>SUM(B54:B56)</f>
        <v>350000</v>
      </c>
      <c r="C53" s="13">
        <f>SUM(C54:C56)</f>
        <v>86740063.329999998</v>
      </c>
      <c r="D53" s="13">
        <f t="shared" si="0"/>
        <v>87090063.329999998</v>
      </c>
      <c r="E53" s="13">
        <f>SUM(E54:E56)</f>
        <v>32693006.199999999</v>
      </c>
      <c r="F53" s="13">
        <f>SUM(F54:F56)</f>
        <v>32501617.329999998</v>
      </c>
      <c r="G53" s="13">
        <f t="shared" si="1"/>
        <v>54397057.129999995</v>
      </c>
      <c r="H53" s="18">
        <v>0</v>
      </c>
    </row>
    <row r="54" spans="1:8" x14ac:dyDescent="0.2">
      <c r="A54" s="19" t="s">
        <v>100</v>
      </c>
      <c r="B54" s="5">
        <v>350000</v>
      </c>
      <c r="C54" s="5">
        <v>86740063.329999998</v>
      </c>
      <c r="D54" s="5">
        <f t="shared" si="0"/>
        <v>87090063.329999998</v>
      </c>
      <c r="E54" s="5">
        <v>32693006.199999999</v>
      </c>
      <c r="F54" s="5">
        <v>32501617.329999998</v>
      </c>
      <c r="G54" s="5">
        <f t="shared" si="1"/>
        <v>54397057.129999995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43564418.899999999</v>
      </c>
      <c r="C57" s="13">
        <f>SUM(C58:C64)</f>
        <v>-39104841.859999999</v>
      </c>
      <c r="D57" s="13">
        <f t="shared" si="0"/>
        <v>4459577.0399999991</v>
      </c>
      <c r="E57" s="13">
        <f>SUM(E58:E64)</f>
        <v>0</v>
      </c>
      <c r="F57" s="13">
        <f>SUM(F58:F64)</f>
        <v>0</v>
      </c>
      <c r="G57" s="13">
        <f t="shared" si="1"/>
        <v>4459577.0399999991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43564418.899999999</v>
      </c>
      <c r="C64" s="5">
        <v>-39104841.859999999</v>
      </c>
      <c r="D64" s="5">
        <f t="shared" si="0"/>
        <v>4459577.0399999991</v>
      </c>
      <c r="E64" s="5">
        <v>0</v>
      </c>
      <c r="F64" s="5">
        <v>0</v>
      </c>
      <c r="G64" s="5">
        <f t="shared" si="1"/>
        <v>4459577.0399999991</v>
      </c>
      <c r="H64" s="9">
        <v>7900</v>
      </c>
    </row>
    <row r="65" spans="1:8" x14ac:dyDescent="0.2">
      <c r="A65" s="17" t="s">
        <v>127</v>
      </c>
      <c r="B65" s="13">
        <f>SUM(B66:B68)</f>
        <v>15912244</v>
      </c>
      <c r="C65" s="13">
        <f>SUM(C66:C68)</f>
        <v>2264317.9700000002</v>
      </c>
      <c r="D65" s="13">
        <f t="shared" si="0"/>
        <v>18176561.969999999</v>
      </c>
      <c r="E65" s="13">
        <f>SUM(E66:E68)</f>
        <v>4231865.92</v>
      </c>
      <c r="F65" s="13">
        <f>SUM(F66:F68)</f>
        <v>4231865.92</v>
      </c>
      <c r="G65" s="13">
        <f t="shared" si="1"/>
        <v>13944696.049999999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15912244</v>
      </c>
      <c r="C68" s="5">
        <v>2264317.9700000002</v>
      </c>
      <c r="D68" s="5">
        <f t="shared" si="0"/>
        <v>18176561.969999999</v>
      </c>
      <c r="E68" s="5">
        <v>4231865.92</v>
      </c>
      <c r="F68" s="5">
        <v>4231865.92</v>
      </c>
      <c r="G68" s="5">
        <f t="shared" si="1"/>
        <v>13944696.049999999</v>
      </c>
      <c r="H68" s="9">
        <v>8500</v>
      </c>
    </row>
    <row r="69" spans="1:8" x14ac:dyDescent="0.2">
      <c r="A69" s="17" t="s">
        <v>61</v>
      </c>
      <c r="B69" s="13">
        <f>SUM(B70:B76)</f>
        <v>2220000</v>
      </c>
      <c r="C69" s="13">
        <f>SUM(C70:C76)</f>
        <v>0</v>
      </c>
      <c r="D69" s="13">
        <f t="shared" si="0"/>
        <v>2220000</v>
      </c>
      <c r="E69" s="13">
        <f>SUM(E70:E76)</f>
        <v>522011.94</v>
      </c>
      <c r="F69" s="13">
        <f>SUM(F70:F76)</f>
        <v>522011.94</v>
      </c>
      <c r="G69" s="13">
        <f t="shared" si="1"/>
        <v>1697988.06</v>
      </c>
      <c r="H69" s="18">
        <v>0</v>
      </c>
    </row>
    <row r="70" spans="1:8" x14ac:dyDescent="0.2">
      <c r="A70" s="19" t="s">
        <v>110</v>
      </c>
      <c r="B70" s="5">
        <v>1500000</v>
      </c>
      <c r="C70" s="5">
        <v>0</v>
      </c>
      <c r="D70" s="5">
        <f t="shared" ref="D70:D76" si="2">B70+C70</f>
        <v>1500000</v>
      </c>
      <c r="E70" s="5">
        <v>250000</v>
      </c>
      <c r="F70" s="5">
        <v>250000</v>
      </c>
      <c r="G70" s="5">
        <f t="shared" ref="G70:G76" si="3">D70-E70</f>
        <v>1250000</v>
      </c>
      <c r="H70" s="9">
        <v>9100</v>
      </c>
    </row>
    <row r="71" spans="1:8" x14ac:dyDescent="0.2">
      <c r="A71" s="19" t="s">
        <v>111</v>
      </c>
      <c r="B71" s="5">
        <v>720000</v>
      </c>
      <c r="C71" s="5">
        <v>0</v>
      </c>
      <c r="D71" s="5">
        <f t="shared" si="2"/>
        <v>720000</v>
      </c>
      <c r="E71" s="5">
        <v>272011.94</v>
      </c>
      <c r="F71" s="5">
        <v>272011.94</v>
      </c>
      <c r="G71" s="5">
        <f t="shared" si="3"/>
        <v>447988.06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196499703.21000001</v>
      </c>
      <c r="C77" s="15">
        <f t="shared" si="4"/>
        <v>84536355.379999995</v>
      </c>
      <c r="D77" s="15">
        <f t="shared" si="4"/>
        <v>281036058.58999997</v>
      </c>
      <c r="E77" s="15">
        <f t="shared" si="4"/>
        <v>112395857.87</v>
      </c>
      <c r="F77" s="15">
        <f t="shared" si="4"/>
        <v>112114764.08</v>
      </c>
      <c r="G77" s="15">
        <f t="shared" si="4"/>
        <v>168640200.72</v>
      </c>
    </row>
    <row r="79" spans="1:8" x14ac:dyDescent="0.2">
      <c r="A79" s="1" t="s">
        <v>120</v>
      </c>
    </row>
    <row r="83" spans="1:2" x14ac:dyDescent="0.2">
      <c r="A83" s="41" t="s">
        <v>169</v>
      </c>
      <c r="B83" s="41" t="s">
        <v>170</v>
      </c>
    </row>
    <row r="84" spans="1:2" x14ac:dyDescent="0.2">
      <c r="A84" s="41" t="s">
        <v>171</v>
      </c>
      <c r="B84" s="41" t="s">
        <v>172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zoomScaleNormal="100" workbookViewId="0">
      <selection activeCell="B25" sqref="B2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6" t="s">
        <v>130</v>
      </c>
      <c r="B1" s="42"/>
      <c r="C1" s="42"/>
      <c r="D1" s="42"/>
      <c r="E1" s="42"/>
      <c r="F1" s="42"/>
      <c r="G1" s="43"/>
    </row>
    <row r="2" spans="1:7" x14ac:dyDescent="0.2">
      <c r="A2" s="31"/>
      <c r="B2" s="28"/>
      <c r="C2" s="29"/>
      <c r="D2" s="26" t="s">
        <v>57</v>
      </c>
      <c r="E2" s="29"/>
      <c r="F2" s="30"/>
      <c r="G2" s="44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5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177841839.21000001</v>
      </c>
      <c r="C6" s="5">
        <v>-12066217.32</v>
      </c>
      <c r="D6" s="5">
        <f>B6+C6</f>
        <v>165775621.89000002</v>
      </c>
      <c r="E6" s="5">
        <v>73040492.049999997</v>
      </c>
      <c r="F6" s="5">
        <v>72950787.129999995</v>
      </c>
      <c r="G6" s="5">
        <f>D6-E6</f>
        <v>92735129.840000018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16939464</v>
      </c>
      <c r="C8" s="5">
        <v>96591072.700000003</v>
      </c>
      <c r="D8" s="5">
        <f>B8+C8</f>
        <v>113530536.7</v>
      </c>
      <c r="E8" s="5">
        <v>39012922.149999999</v>
      </c>
      <c r="F8" s="5">
        <v>38821533.280000001</v>
      </c>
      <c r="G8" s="5">
        <f>D8-E8</f>
        <v>74517614.550000012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1500000</v>
      </c>
      <c r="C10" s="5">
        <v>0</v>
      </c>
      <c r="D10" s="5">
        <f>B10+C10</f>
        <v>1500000</v>
      </c>
      <c r="E10" s="5">
        <v>250000</v>
      </c>
      <c r="F10" s="5">
        <v>250000</v>
      </c>
      <c r="G10" s="5">
        <f>D10-E10</f>
        <v>1250000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218400</v>
      </c>
      <c r="C12" s="5">
        <v>11500</v>
      </c>
      <c r="D12" s="5">
        <f>B12+C12</f>
        <v>229900</v>
      </c>
      <c r="E12" s="5">
        <v>92443.67</v>
      </c>
      <c r="F12" s="5">
        <v>92443.67</v>
      </c>
      <c r="G12" s="5">
        <f>D12-E12</f>
        <v>137456.33000000002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196499703.21000001</v>
      </c>
      <c r="C16" s="15">
        <f t="shared" si="0"/>
        <v>84536355.379999995</v>
      </c>
      <c r="D16" s="15">
        <f t="shared" si="0"/>
        <v>281036058.59000003</v>
      </c>
      <c r="E16" s="15">
        <f t="shared" si="0"/>
        <v>112395857.86999999</v>
      </c>
      <c r="F16" s="15">
        <f t="shared" si="0"/>
        <v>112114764.08</v>
      </c>
      <c r="G16" s="15">
        <f t="shared" si="0"/>
        <v>168640200.72000006</v>
      </c>
    </row>
    <row r="18" spans="1:2" x14ac:dyDescent="0.2">
      <c r="A18" s="1" t="s">
        <v>120</v>
      </c>
    </row>
    <row r="22" spans="1:2" x14ac:dyDescent="0.2">
      <c r="A22" s="41" t="s">
        <v>169</v>
      </c>
      <c r="B22" s="41" t="s">
        <v>170</v>
      </c>
    </row>
    <row r="23" spans="1:2" x14ac:dyDescent="0.2">
      <c r="A23" s="41" t="s">
        <v>171</v>
      </c>
      <c r="B23" s="41" t="s">
        <v>172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workbookViewId="0">
      <selection activeCell="A92" sqref="A9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165</v>
      </c>
      <c r="B1" s="48"/>
      <c r="C1" s="48"/>
      <c r="D1" s="48"/>
      <c r="E1" s="48"/>
      <c r="F1" s="48"/>
      <c r="G1" s="49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4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5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20903256.359999999</v>
      </c>
      <c r="C7" s="5">
        <v>166500</v>
      </c>
      <c r="D7" s="5">
        <f>B7+C7</f>
        <v>21069756.359999999</v>
      </c>
      <c r="E7" s="5">
        <v>8927276.6300000008</v>
      </c>
      <c r="F7" s="5">
        <v>8950707.0999999996</v>
      </c>
      <c r="G7" s="5">
        <f>D7-E7</f>
        <v>12142479.729999999</v>
      </c>
    </row>
    <row r="8" spans="1:7" x14ac:dyDescent="0.2">
      <c r="A8" s="22" t="s">
        <v>132</v>
      </c>
      <c r="B8" s="5">
        <v>12868157.34</v>
      </c>
      <c r="C8" s="5">
        <v>10828339.52</v>
      </c>
      <c r="D8" s="5">
        <f t="shared" ref="D8:D13" si="0">B8+C8</f>
        <v>23696496.859999999</v>
      </c>
      <c r="E8" s="5">
        <v>10930895.119999999</v>
      </c>
      <c r="F8" s="5">
        <v>10933867.689999999</v>
      </c>
      <c r="G8" s="5">
        <f t="shared" ref="G8:G13" si="1">D8-E8</f>
        <v>12765601.74</v>
      </c>
    </row>
    <row r="9" spans="1:7" x14ac:dyDescent="0.2">
      <c r="A9" s="22" t="s">
        <v>133</v>
      </c>
      <c r="B9" s="5">
        <v>4133011.93</v>
      </c>
      <c r="C9" s="5">
        <v>157365</v>
      </c>
      <c r="D9" s="5">
        <f t="shared" si="0"/>
        <v>4290376.93</v>
      </c>
      <c r="E9" s="5">
        <v>1964870.21</v>
      </c>
      <c r="F9" s="5">
        <v>1962766.21</v>
      </c>
      <c r="G9" s="5">
        <f t="shared" si="1"/>
        <v>2325506.7199999997</v>
      </c>
    </row>
    <row r="10" spans="1:7" x14ac:dyDescent="0.2">
      <c r="A10" s="22" t="s">
        <v>134</v>
      </c>
      <c r="B10" s="5">
        <v>5115847.4400000004</v>
      </c>
      <c r="C10" s="5">
        <v>5187611.78</v>
      </c>
      <c r="D10" s="5">
        <f t="shared" si="0"/>
        <v>10303459.220000001</v>
      </c>
      <c r="E10" s="5">
        <v>2184370.5699999998</v>
      </c>
      <c r="F10" s="5">
        <v>2184264.63</v>
      </c>
      <c r="G10" s="5">
        <f t="shared" si="1"/>
        <v>8119088.6500000004</v>
      </c>
    </row>
    <row r="11" spans="1:7" x14ac:dyDescent="0.2">
      <c r="A11" s="22" t="s">
        <v>135</v>
      </c>
      <c r="B11" s="5">
        <v>828168.3</v>
      </c>
      <c r="C11" s="5">
        <v>0</v>
      </c>
      <c r="D11" s="5">
        <f t="shared" si="0"/>
        <v>828168.3</v>
      </c>
      <c r="E11" s="5">
        <v>340169.34</v>
      </c>
      <c r="F11" s="5">
        <v>340169.34</v>
      </c>
      <c r="G11" s="5">
        <f t="shared" si="1"/>
        <v>487998.96</v>
      </c>
    </row>
    <row r="12" spans="1:7" x14ac:dyDescent="0.2">
      <c r="A12" s="22" t="s">
        <v>136</v>
      </c>
      <c r="B12" s="5">
        <v>2256414.91</v>
      </c>
      <c r="C12" s="5">
        <v>71000</v>
      </c>
      <c r="D12" s="5">
        <f t="shared" si="0"/>
        <v>2327414.91</v>
      </c>
      <c r="E12" s="5">
        <v>941038.39</v>
      </c>
      <c r="F12" s="5">
        <v>941038.39</v>
      </c>
      <c r="G12" s="5">
        <f t="shared" si="1"/>
        <v>1386376.52</v>
      </c>
    </row>
    <row r="13" spans="1:7" x14ac:dyDescent="0.2">
      <c r="A13" s="22" t="s">
        <v>137</v>
      </c>
      <c r="B13" s="5">
        <v>7304742.4400000004</v>
      </c>
      <c r="C13" s="5">
        <v>2828472.42</v>
      </c>
      <c r="D13" s="5">
        <f t="shared" si="0"/>
        <v>10133214.859999999</v>
      </c>
      <c r="E13" s="5">
        <v>7425139.4400000004</v>
      </c>
      <c r="F13" s="5">
        <v>7358839.4699999997</v>
      </c>
      <c r="G13" s="5">
        <f t="shared" si="1"/>
        <v>2708075.419999999</v>
      </c>
    </row>
    <row r="14" spans="1:7" x14ac:dyDescent="0.2">
      <c r="A14" s="22" t="s">
        <v>138</v>
      </c>
      <c r="B14" s="5">
        <v>1486333.2</v>
      </c>
      <c r="C14" s="5">
        <v>517118.87</v>
      </c>
      <c r="D14" s="5">
        <f t="shared" ref="D14" si="2">B14+C14</f>
        <v>2003452.0699999998</v>
      </c>
      <c r="E14" s="5">
        <v>639635.31999999995</v>
      </c>
      <c r="F14" s="5">
        <v>639635.31999999995</v>
      </c>
      <c r="G14" s="5">
        <f t="shared" ref="G14" si="3">D14-E14</f>
        <v>1363816.75</v>
      </c>
    </row>
    <row r="15" spans="1:7" x14ac:dyDescent="0.2">
      <c r="A15" s="22" t="s">
        <v>139</v>
      </c>
      <c r="B15" s="5">
        <v>2746057.28</v>
      </c>
      <c r="C15" s="5">
        <v>7000</v>
      </c>
      <c r="D15" s="5">
        <f t="shared" ref="D15" si="4">B15+C15</f>
        <v>2753057.28</v>
      </c>
      <c r="E15" s="5">
        <v>1132611.26</v>
      </c>
      <c r="F15" s="5">
        <v>1132611.26</v>
      </c>
      <c r="G15" s="5">
        <f t="shared" ref="G15" si="5">D15-E15</f>
        <v>1620446.0199999998</v>
      </c>
    </row>
    <row r="16" spans="1:7" x14ac:dyDescent="0.2">
      <c r="A16" s="22" t="s">
        <v>140</v>
      </c>
      <c r="B16" s="5">
        <v>1759420.22</v>
      </c>
      <c r="C16" s="5">
        <v>8000</v>
      </c>
      <c r="D16" s="5">
        <f t="shared" ref="D16" si="6">B16+C16</f>
        <v>1767420.22</v>
      </c>
      <c r="E16" s="5">
        <v>760088.17</v>
      </c>
      <c r="F16" s="5">
        <v>760088.17</v>
      </c>
      <c r="G16" s="5">
        <f t="shared" ref="G16" si="7">D16-E16</f>
        <v>1007332.0499999999</v>
      </c>
    </row>
    <row r="17" spans="1:7" x14ac:dyDescent="0.2">
      <c r="A17" s="22" t="s">
        <v>141</v>
      </c>
      <c r="B17" s="5">
        <v>7925499.4100000001</v>
      </c>
      <c r="C17" s="5">
        <v>1158611.29</v>
      </c>
      <c r="D17" s="5">
        <f t="shared" ref="D17" si="8">B17+C17</f>
        <v>9084110.6999999993</v>
      </c>
      <c r="E17" s="5">
        <v>2374113.44</v>
      </c>
      <c r="F17" s="5">
        <v>2374497.62</v>
      </c>
      <c r="G17" s="5">
        <f t="shared" ref="G17" si="9">D17-E17</f>
        <v>6709997.2599999998</v>
      </c>
    </row>
    <row r="18" spans="1:7" x14ac:dyDescent="0.2">
      <c r="A18" s="22" t="s">
        <v>142</v>
      </c>
      <c r="B18" s="5">
        <v>2480169.44</v>
      </c>
      <c r="C18" s="5">
        <v>628000</v>
      </c>
      <c r="D18" s="5">
        <f t="shared" ref="D18" si="10">B18+C18</f>
        <v>3108169.44</v>
      </c>
      <c r="E18" s="5">
        <v>772952.94</v>
      </c>
      <c r="F18" s="5">
        <v>772952.94</v>
      </c>
      <c r="G18" s="5">
        <f t="shared" ref="G18" si="11">D18-E18</f>
        <v>2335216.5</v>
      </c>
    </row>
    <row r="19" spans="1:7" x14ac:dyDescent="0.2">
      <c r="A19" s="22" t="s">
        <v>143</v>
      </c>
      <c r="B19" s="5">
        <v>2135031.4300000002</v>
      </c>
      <c r="C19" s="5">
        <v>234606.13</v>
      </c>
      <c r="D19" s="5">
        <f t="shared" ref="D19" si="12">B19+C19</f>
        <v>2369637.56</v>
      </c>
      <c r="E19" s="5">
        <v>1803870.14</v>
      </c>
      <c r="F19" s="5">
        <v>1803870.14</v>
      </c>
      <c r="G19" s="5">
        <f t="shared" ref="G19" si="13">D19-E19</f>
        <v>565767.42000000016</v>
      </c>
    </row>
    <row r="20" spans="1:7" x14ac:dyDescent="0.2">
      <c r="A20" s="22" t="s">
        <v>144</v>
      </c>
      <c r="B20" s="5">
        <v>2803038.19</v>
      </c>
      <c r="C20" s="5">
        <v>71492.259999999995</v>
      </c>
      <c r="D20" s="5">
        <f t="shared" ref="D20" si="14">B20+C20</f>
        <v>2874530.4499999997</v>
      </c>
      <c r="E20" s="5">
        <v>1442569.43</v>
      </c>
      <c r="F20" s="5">
        <v>1439387.22</v>
      </c>
      <c r="G20" s="5">
        <f t="shared" ref="G20" si="15">D20-E20</f>
        <v>1431961.0199999998</v>
      </c>
    </row>
    <row r="21" spans="1:7" x14ac:dyDescent="0.2">
      <c r="A21" s="22" t="s">
        <v>145</v>
      </c>
      <c r="B21" s="5">
        <v>15768044</v>
      </c>
      <c r="C21" s="5">
        <v>3000</v>
      </c>
      <c r="D21" s="5">
        <f t="shared" ref="D21" si="16">B21+C21</f>
        <v>15771044</v>
      </c>
      <c r="E21" s="5">
        <v>3964000.53</v>
      </c>
      <c r="F21" s="5">
        <v>3964000.53</v>
      </c>
      <c r="G21" s="5">
        <f t="shared" ref="G21" si="17">D21-E21</f>
        <v>11807043.470000001</v>
      </c>
    </row>
    <row r="22" spans="1:7" x14ac:dyDescent="0.2">
      <c r="A22" s="22" t="s">
        <v>146</v>
      </c>
      <c r="B22" s="5">
        <v>4578773.57</v>
      </c>
      <c r="C22" s="5">
        <v>409140.47999999998</v>
      </c>
      <c r="D22" s="5">
        <f t="shared" ref="D22" si="18">B22+C22</f>
        <v>4987914.0500000007</v>
      </c>
      <c r="E22" s="5">
        <v>1673509.4</v>
      </c>
      <c r="F22" s="5">
        <v>1673244.52</v>
      </c>
      <c r="G22" s="5">
        <f t="shared" ref="G22" si="19">D22-E22</f>
        <v>3314404.6500000008</v>
      </c>
    </row>
    <row r="23" spans="1:7" x14ac:dyDescent="0.2">
      <c r="A23" s="22" t="s">
        <v>147</v>
      </c>
      <c r="B23" s="5">
        <v>2039648.74</v>
      </c>
      <c r="C23" s="5">
        <v>62425.599999999999</v>
      </c>
      <c r="D23" s="5">
        <f t="shared" ref="D23" si="20">B23+C23</f>
        <v>2102074.34</v>
      </c>
      <c r="E23" s="5">
        <v>1021993.11</v>
      </c>
      <c r="F23" s="5">
        <v>1021950.52</v>
      </c>
      <c r="G23" s="5">
        <f t="shared" ref="G23" si="21">D23-E23</f>
        <v>1080081.23</v>
      </c>
    </row>
    <row r="24" spans="1:7" x14ac:dyDescent="0.2">
      <c r="A24" s="22" t="s">
        <v>148</v>
      </c>
      <c r="B24" s="5">
        <v>49169106.640000001</v>
      </c>
      <c r="C24" s="5">
        <v>47884516.630000003</v>
      </c>
      <c r="D24" s="5">
        <f t="shared" ref="D24" si="22">B24+C24</f>
        <v>97053623.270000011</v>
      </c>
      <c r="E24" s="5">
        <v>37964664.57</v>
      </c>
      <c r="F24" s="5">
        <v>37770393.609999999</v>
      </c>
      <c r="G24" s="5">
        <f t="shared" ref="G24" si="23">D24-E24</f>
        <v>59088958.70000001</v>
      </c>
    </row>
    <row r="25" spans="1:7" x14ac:dyDescent="0.2">
      <c r="A25" s="22" t="s">
        <v>149</v>
      </c>
      <c r="B25" s="5">
        <v>1240155.0900000001</v>
      </c>
      <c r="C25" s="5">
        <v>65000</v>
      </c>
      <c r="D25" s="5">
        <f t="shared" ref="D25" si="24">B25+C25</f>
        <v>1305155.0900000001</v>
      </c>
      <c r="E25" s="5">
        <v>454286.47</v>
      </c>
      <c r="F25" s="5">
        <v>454286.47</v>
      </c>
      <c r="G25" s="5">
        <f t="shared" ref="G25" si="25">D25-E25</f>
        <v>850868.62000000011</v>
      </c>
    </row>
    <row r="26" spans="1:7" x14ac:dyDescent="0.2">
      <c r="A26" s="22" t="s">
        <v>150</v>
      </c>
      <c r="B26" s="5">
        <v>5212475.79</v>
      </c>
      <c r="C26" s="5">
        <v>175700</v>
      </c>
      <c r="D26" s="5">
        <f t="shared" ref="D26" si="26">B26+C26</f>
        <v>5388175.79</v>
      </c>
      <c r="E26" s="5">
        <v>2305019.4500000002</v>
      </c>
      <c r="F26" s="5">
        <v>2304998</v>
      </c>
      <c r="G26" s="5">
        <f t="shared" ref="G26" si="27">D26-E26</f>
        <v>3083156.34</v>
      </c>
    </row>
    <row r="27" spans="1:7" x14ac:dyDescent="0.2">
      <c r="A27" s="22" t="s">
        <v>151</v>
      </c>
      <c r="B27" s="5">
        <v>4271974.1100000003</v>
      </c>
      <c r="C27" s="5">
        <v>7376600</v>
      </c>
      <c r="D27" s="5">
        <f t="shared" ref="D27" si="28">B27+C27</f>
        <v>11648574.109999999</v>
      </c>
      <c r="E27" s="5">
        <v>4041646.96</v>
      </c>
      <c r="F27" s="5">
        <v>4012999.36</v>
      </c>
      <c r="G27" s="5">
        <f t="shared" ref="G27" si="29">D27-E27</f>
        <v>7606927.1499999994</v>
      </c>
    </row>
    <row r="28" spans="1:7" x14ac:dyDescent="0.2">
      <c r="A28" s="22" t="s">
        <v>152</v>
      </c>
      <c r="B28" s="5">
        <v>5100732.82</v>
      </c>
      <c r="C28" s="5">
        <v>0</v>
      </c>
      <c r="D28" s="5">
        <f t="shared" ref="D28" si="30">B28+C28</f>
        <v>5100732.82</v>
      </c>
      <c r="E28" s="5">
        <v>2291239.52</v>
      </c>
      <c r="F28" s="5">
        <v>2291239.52</v>
      </c>
      <c r="G28" s="5">
        <f t="shared" ref="G28" si="31">D28-E28</f>
        <v>2809493.3000000003</v>
      </c>
    </row>
    <row r="29" spans="1:7" x14ac:dyDescent="0.2">
      <c r="A29" s="22" t="s">
        <v>153</v>
      </c>
      <c r="B29" s="5">
        <v>2635335.42</v>
      </c>
      <c r="C29" s="5">
        <v>46500</v>
      </c>
      <c r="D29" s="5">
        <f t="shared" ref="D29" si="32">B29+C29</f>
        <v>2681835.42</v>
      </c>
      <c r="E29" s="5">
        <v>1122887.5900000001</v>
      </c>
      <c r="F29" s="5">
        <v>1122887.5900000001</v>
      </c>
      <c r="G29" s="5">
        <f t="shared" ref="G29" si="33">D29-E29</f>
        <v>1558947.8299999998</v>
      </c>
    </row>
    <row r="30" spans="1:7" x14ac:dyDescent="0.2">
      <c r="A30" s="22" t="s">
        <v>154</v>
      </c>
      <c r="B30" s="5">
        <v>1024351.02</v>
      </c>
      <c r="C30" s="5">
        <v>100000</v>
      </c>
      <c r="D30" s="5">
        <f t="shared" ref="D30" si="34">B30+C30</f>
        <v>1124351.02</v>
      </c>
      <c r="E30" s="5">
        <v>478920.01</v>
      </c>
      <c r="F30" s="5">
        <v>478920.01</v>
      </c>
      <c r="G30" s="5">
        <f t="shared" ref="G30" si="35">D30-E30</f>
        <v>645431.01</v>
      </c>
    </row>
    <row r="31" spans="1:7" x14ac:dyDescent="0.2">
      <c r="A31" s="22" t="s">
        <v>155</v>
      </c>
      <c r="B31" s="5">
        <v>4137272.6</v>
      </c>
      <c r="C31" s="5">
        <v>371000</v>
      </c>
      <c r="D31" s="5">
        <f t="shared" ref="D31" si="36">B31+C31</f>
        <v>4508272.5999999996</v>
      </c>
      <c r="E31" s="5">
        <v>1722628.16</v>
      </c>
      <c r="F31" s="5">
        <v>1722329.81</v>
      </c>
      <c r="G31" s="5">
        <f t="shared" ref="G31" si="37">D31-E31</f>
        <v>2785644.4399999995</v>
      </c>
    </row>
    <row r="32" spans="1:7" x14ac:dyDescent="0.2">
      <c r="A32" s="22" t="s">
        <v>156</v>
      </c>
      <c r="B32" s="5">
        <v>537060.35</v>
      </c>
      <c r="C32" s="5">
        <v>0</v>
      </c>
      <c r="D32" s="5">
        <f t="shared" ref="D32" si="38">B32+C32</f>
        <v>537060.35</v>
      </c>
      <c r="E32" s="5">
        <v>185242.67</v>
      </c>
      <c r="F32" s="5">
        <v>185242.67</v>
      </c>
      <c r="G32" s="5">
        <f t="shared" ref="G32" si="39">D32-E32</f>
        <v>351817.67999999993</v>
      </c>
    </row>
    <row r="33" spans="1:7" x14ac:dyDescent="0.2">
      <c r="A33" s="22" t="s">
        <v>157</v>
      </c>
      <c r="B33" s="5">
        <v>15795163.49</v>
      </c>
      <c r="C33" s="5">
        <v>3659994.8</v>
      </c>
      <c r="D33" s="5">
        <f t="shared" ref="D33" si="40">B33+C33</f>
        <v>19455158.289999999</v>
      </c>
      <c r="E33" s="5">
        <v>7951824.8799999999</v>
      </c>
      <c r="F33" s="5">
        <v>7951824.8799999999</v>
      </c>
      <c r="G33" s="5">
        <f t="shared" ref="G33" si="41">D33-E33</f>
        <v>11503333.41</v>
      </c>
    </row>
    <row r="34" spans="1:7" x14ac:dyDescent="0.2">
      <c r="A34" s="22" t="s">
        <v>158</v>
      </c>
      <c r="B34" s="5">
        <v>793241.2</v>
      </c>
      <c r="C34" s="5">
        <v>32500</v>
      </c>
      <c r="D34" s="5">
        <f t="shared" ref="D34" si="42">B34+C34</f>
        <v>825741.2</v>
      </c>
      <c r="E34" s="5">
        <v>361722.59</v>
      </c>
      <c r="F34" s="5">
        <v>353498.64</v>
      </c>
      <c r="G34" s="5">
        <f t="shared" ref="G34" si="43">D34-E34</f>
        <v>464018.60999999993</v>
      </c>
    </row>
    <row r="35" spans="1:7" x14ac:dyDescent="0.2">
      <c r="A35" s="22" t="s">
        <v>159</v>
      </c>
      <c r="B35" s="5">
        <v>3181792.66</v>
      </c>
      <c r="C35" s="5">
        <v>519400</v>
      </c>
      <c r="D35" s="5">
        <f t="shared" ref="D35" si="44">B35+C35</f>
        <v>3701192.66</v>
      </c>
      <c r="E35" s="5">
        <v>1807605.74</v>
      </c>
      <c r="F35" s="5">
        <v>1806880.6</v>
      </c>
      <c r="G35" s="5">
        <f t="shared" ref="G35" si="45">D35-E35</f>
        <v>1893586.9200000002</v>
      </c>
    </row>
    <row r="36" spans="1:7" x14ac:dyDescent="0.2">
      <c r="A36" s="22" t="s">
        <v>160</v>
      </c>
      <c r="B36" s="5">
        <v>2639231.5</v>
      </c>
      <c r="C36" s="5">
        <v>898555.4</v>
      </c>
      <c r="D36" s="5">
        <f t="shared" ref="D36" si="46">B36+C36</f>
        <v>3537786.9</v>
      </c>
      <c r="E36" s="5">
        <v>1273076.75</v>
      </c>
      <c r="F36" s="5">
        <v>1272632.78</v>
      </c>
      <c r="G36" s="5">
        <f t="shared" ref="G36" si="47">D36-E36</f>
        <v>2264710.15</v>
      </c>
    </row>
    <row r="37" spans="1:7" x14ac:dyDescent="0.2">
      <c r="A37" s="22" t="s">
        <v>161</v>
      </c>
      <c r="B37" s="5">
        <v>708560.23</v>
      </c>
      <c r="C37" s="5">
        <v>28705.200000000001</v>
      </c>
      <c r="D37" s="5">
        <f t="shared" ref="D37" si="48">B37+C37</f>
        <v>737265.42999999993</v>
      </c>
      <c r="E37" s="5">
        <v>272185.63</v>
      </c>
      <c r="F37" s="5">
        <v>272185.63</v>
      </c>
      <c r="G37" s="5">
        <f t="shared" ref="G37" si="49">D37-E37</f>
        <v>465079.79999999993</v>
      </c>
    </row>
    <row r="38" spans="1:7" x14ac:dyDescent="0.2">
      <c r="A38" s="22" t="s">
        <v>162</v>
      </c>
      <c r="B38" s="5">
        <v>957970.36</v>
      </c>
      <c r="C38" s="5">
        <v>270200</v>
      </c>
      <c r="D38" s="5">
        <f t="shared" ref="D38" si="50">B38+C38</f>
        <v>1228170.3599999999</v>
      </c>
      <c r="E38" s="5">
        <v>432141.05</v>
      </c>
      <c r="F38" s="5">
        <v>428891.05</v>
      </c>
      <c r="G38" s="5">
        <f t="shared" ref="G38" si="51">D38-E38</f>
        <v>796029.30999999982</v>
      </c>
    </row>
    <row r="39" spans="1:7" x14ac:dyDescent="0.2">
      <c r="A39" s="22" t="s">
        <v>163</v>
      </c>
      <c r="B39" s="5">
        <v>1199375.25</v>
      </c>
      <c r="C39" s="5">
        <v>712000</v>
      </c>
      <c r="D39" s="5">
        <f t="shared" ref="D39" si="52">B39+C39</f>
        <v>1911375.25</v>
      </c>
      <c r="E39" s="5">
        <v>1187827.1299999999</v>
      </c>
      <c r="F39" s="5">
        <v>1187827.1299999999</v>
      </c>
      <c r="G39" s="5">
        <f t="shared" ref="G39" si="53">D39-E39</f>
        <v>723548.12000000011</v>
      </c>
    </row>
    <row r="40" spans="1:7" x14ac:dyDescent="0.2">
      <c r="A40" s="22" t="s">
        <v>164</v>
      </c>
      <c r="B40" s="5">
        <v>764290.48</v>
      </c>
      <c r="C40" s="5">
        <v>57000</v>
      </c>
      <c r="D40" s="5">
        <f t="shared" ref="D40" si="54">B40+C40</f>
        <v>821290.48</v>
      </c>
      <c r="E40" s="5">
        <v>243835.26</v>
      </c>
      <c r="F40" s="5">
        <v>243835.26</v>
      </c>
      <c r="G40" s="5">
        <f t="shared" ref="G40" si="55">D40-E40</f>
        <v>577455.22</v>
      </c>
    </row>
    <row r="41" spans="1:7" x14ac:dyDescent="0.2">
      <c r="A41" s="22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56">SUM(B7:B41)</f>
        <v>196499703.20999998</v>
      </c>
      <c r="C42" s="16">
        <f t="shared" si="56"/>
        <v>84536355.38000001</v>
      </c>
      <c r="D42" s="16">
        <f t="shared" si="56"/>
        <v>281036058.59000003</v>
      </c>
      <c r="E42" s="16">
        <f t="shared" si="56"/>
        <v>112395857.86999997</v>
      </c>
      <c r="F42" s="16">
        <f t="shared" si="56"/>
        <v>112114764.08</v>
      </c>
      <c r="G42" s="16">
        <f t="shared" si="56"/>
        <v>168640200.72000009</v>
      </c>
    </row>
    <row r="45" spans="1:7" ht="45" customHeight="1" x14ac:dyDescent="0.2">
      <c r="A45" s="47" t="s">
        <v>166</v>
      </c>
      <c r="B45" s="48"/>
      <c r="C45" s="48"/>
      <c r="D45" s="48"/>
      <c r="E45" s="48"/>
      <c r="F45" s="48"/>
      <c r="G45" s="49"/>
    </row>
    <row r="46" spans="1:7" ht="15" customHeight="1" x14ac:dyDescent="0.2">
      <c r="A46" s="36"/>
      <c r="B46" s="35"/>
      <c r="C46" s="35"/>
      <c r="D46" s="35"/>
      <c r="E46" s="35"/>
      <c r="F46" s="35"/>
      <c r="G46" s="37"/>
    </row>
    <row r="47" spans="1:7" x14ac:dyDescent="0.2">
      <c r="A47" s="31"/>
      <c r="B47" s="28"/>
      <c r="C47" s="29"/>
      <c r="D47" s="40" t="s">
        <v>57</v>
      </c>
      <c r="E47" s="29"/>
      <c r="F47" s="30"/>
      <c r="G47" s="44" t="s">
        <v>56</v>
      </c>
    </row>
    <row r="48" spans="1:7" ht="22.5" x14ac:dyDescent="0.2">
      <c r="A48" s="27" t="s">
        <v>51</v>
      </c>
      <c r="B48" s="2" t="s">
        <v>52</v>
      </c>
      <c r="C48" s="2" t="s">
        <v>117</v>
      </c>
      <c r="D48" s="2" t="s">
        <v>53</v>
      </c>
      <c r="E48" s="2" t="s">
        <v>54</v>
      </c>
      <c r="F48" s="2" t="s">
        <v>55</v>
      </c>
      <c r="G48" s="45"/>
    </row>
    <row r="49" spans="1:7" x14ac:dyDescent="0.2">
      <c r="A49" s="32"/>
      <c r="B49" s="3">
        <v>1</v>
      </c>
      <c r="C49" s="3">
        <v>2</v>
      </c>
      <c r="D49" s="3" t="s">
        <v>118</v>
      </c>
      <c r="E49" s="3">
        <v>4</v>
      </c>
      <c r="F49" s="3">
        <v>5</v>
      </c>
      <c r="G49" s="3" t="s">
        <v>119</v>
      </c>
    </row>
    <row r="50" spans="1:7" x14ac:dyDescent="0.2">
      <c r="A50" s="33"/>
      <c r="B50" s="34"/>
      <c r="C50" s="34"/>
      <c r="D50" s="34"/>
      <c r="E50" s="34"/>
      <c r="F50" s="34"/>
      <c r="G50" s="34"/>
    </row>
    <row r="51" spans="1:7" x14ac:dyDescent="0.2">
      <c r="A51" s="23" t="s">
        <v>8</v>
      </c>
      <c r="B51" s="5">
        <v>0</v>
      </c>
      <c r="C51" s="5">
        <v>0</v>
      </c>
      <c r="D51" s="5">
        <f>B51+C51</f>
        <v>0</v>
      </c>
      <c r="E51" s="5">
        <v>0</v>
      </c>
      <c r="F51" s="5">
        <v>0</v>
      </c>
      <c r="G51" s="5">
        <f>D51-E51</f>
        <v>0</v>
      </c>
    </row>
    <row r="52" spans="1:7" x14ac:dyDescent="0.2">
      <c r="A52" s="23" t="s">
        <v>9</v>
      </c>
      <c r="B52" s="5">
        <v>0</v>
      </c>
      <c r="C52" s="5">
        <v>0</v>
      </c>
      <c r="D52" s="5">
        <f t="shared" ref="D52:D54" si="57">B52+C52</f>
        <v>0</v>
      </c>
      <c r="E52" s="5">
        <v>0</v>
      </c>
      <c r="F52" s="5">
        <v>0</v>
      </c>
      <c r="G52" s="5">
        <f t="shared" ref="G52:G54" si="58">D52-E52</f>
        <v>0</v>
      </c>
    </row>
    <row r="53" spans="1:7" x14ac:dyDescent="0.2">
      <c r="A53" s="23" t="s">
        <v>10</v>
      </c>
      <c r="B53" s="5">
        <v>0</v>
      </c>
      <c r="C53" s="5">
        <v>0</v>
      </c>
      <c r="D53" s="5">
        <f t="shared" si="57"/>
        <v>0</v>
      </c>
      <c r="E53" s="5">
        <v>0</v>
      </c>
      <c r="F53" s="5">
        <v>0</v>
      </c>
      <c r="G53" s="5">
        <f t="shared" si="58"/>
        <v>0</v>
      </c>
    </row>
    <row r="54" spans="1:7" x14ac:dyDescent="0.2">
      <c r="A54" s="23" t="s">
        <v>121</v>
      </c>
      <c r="B54" s="5">
        <v>0</v>
      </c>
      <c r="C54" s="5">
        <v>0</v>
      </c>
      <c r="D54" s="5">
        <f t="shared" si="57"/>
        <v>0</v>
      </c>
      <c r="E54" s="5">
        <v>0</v>
      </c>
      <c r="F54" s="5">
        <v>0</v>
      </c>
      <c r="G54" s="5">
        <f t="shared" si="58"/>
        <v>0</v>
      </c>
    </row>
    <row r="55" spans="1:7" x14ac:dyDescent="0.2">
      <c r="A55" s="23"/>
      <c r="B55" s="5"/>
      <c r="C55" s="5"/>
      <c r="D55" s="5"/>
      <c r="E55" s="5"/>
      <c r="F55" s="5"/>
      <c r="G55" s="5"/>
    </row>
    <row r="56" spans="1:7" x14ac:dyDescent="0.2">
      <c r="A56" s="11" t="s">
        <v>50</v>
      </c>
      <c r="B56" s="16">
        <f t="shared" ref="B56:G56" si="59">SUM(B51:B54)</f>
        <v>0</v>
      </c>
      <c r="C56" s="16">
        <f t="shared" si="59"/>
        <v>0</v>
      </c>
      <c r="D56" s="16">
        <f t="shared" si="59"/>
        <v>0</v>
      </c>
      <c r="E56" s="16">
        <f t="shared" si="59"/>
        <v>0</v>
      </c>
      <c r="F56" s="16">
        <f t="shared" si="59"/>
        <v>0</v>
      </c>
      <c r="G56" s="16">
        <f t="shared" si="59"/>
        <v>0</v>
      </c>
    </row>
    <row r="59" spans="1:7" ht="45" customHeight="1" x14ac:dyDescent="0.2">
      <c r="A59" s="46" t="s">
        <v>167</v>
      </c>
      <c r="B59" s="42"/>
      <c r="C59" s="42"/>
      <c r="D59" s="42"/>
      <c r="E59" s="42"/>
      <c r="F59" s="42"/>
      <c r="G59" s="43"/>
    </row>
    <row r="60" spans="1:7" x14ac:dyDescent="0.2">
      <c r="A60" s="31"/>
      <c r="B60" s="28"/>
      <c r="C60" s="29"/>
      <c r="D60" s="40" t="s">
        <v>57</v>
      </c>
      <c r="E60" s="29"/>
      <c r="F60" s="30"/>
      <c r="G60" s="44" t="s">
        <v>56</v>
      </c>
    </row>
    <row r="61" spans="1:7" ht="22.5" x14ac:dyDescent="0.2">
      <c r="A61" s="27" t="s">
        <v>51</v>
      </c>
      <c r="B61" s="2" t="s">
        <v>52</v>
      </c>
      <c r="C61" s="2" t="s">
        <v>117</v>
      </c>
      <c r="D61" s="2" t="s">
        <v>53</v>
      </c>
      <c r="E61" s="2" t="s">
        <v>54</v>
      </c>
      <c r="F61" s="2" t="s">
        <v>55</v>
      </c>
      <c r="G61" s="45"/>
    </row>
    <row r="62" spans="1:7" x14ac:dyDescent="0.2">
      <c r="A62" s="32"/>
      <c r="B62" s="3">
        <v>1</v>
      </c>
      <c r="C62" s="3">
        <v>2</v>
      </c>
      <c r="D62" s="3" t="s">
        <v>118</v>
      </c>
      <c r="E62" s="3">
        <v>4</v>
      </c>
      <c r="F62" s="3">
        <v>5</v>
      </c>
      <c r="G62" s="3" t="s">
        <v>119</v>
      </c>
    </row>
    <row r="63" spans="1:7" x14ac:dyDescent="0.2">
      <c r="A63" s="33"/>
      <c r="B63" s="34"/>
      <c r="C63" s="34"/>
      <c r="D63" s="34"/>
      <c r="E63" s="34"/>
      <c r="F63" s="34"/>
      <c r="G63" s="34"/>
    </row>
    <row r="64" spans="1:7" x14ac:dyDescent="0.2">
      <c r="A64" s="24" t="s">
        <v>12</v>
      </c>
      <c r="B64" s="5">
        <v>6850000</v>
      </c>
      <c r="C64" s="5">
        <v>120000</v>
      </c>
      <c r="D64" s="5">
        <f t="shared" ref="D64:D76" si="60">B64+C64</f>
        <v>6970000</v>
      </c>
      <c r="E64" s="5">
        <v>3424999.92</v>
      </c>
      <c r="F64" s="5">
        <v>3424999.92</v>
      </c>
      <c r="G64" s="5">
        <f t="shared" ref="G64:G76" si="61">D64-E64</f>
        <v>3545000.08</v>
      </c>
    </row>
    <row r="65" spans="1:7" x14ac:dyDescent="0.2">
      <c r="A65" s="24"/>
      <c r="B65" s="5"/>
      <c r="C65" s="5"/>
      <c r="D65" s="5"/>
      <c r="E65" s="5"/>
      <c r="F65" s="5"/>
      <c r="G65" s="5"/>
    </row>
    <row r="66" spans="1:7" x14ac:dyDescent="0.2">
      <c r="A66" s="24" t="s">
        <v>11</v>
      </c>
      <c r="B66" s="5">
        <v>0</v>
      </c>
      <c r="C66" s="5">
        <v>0</v>
      </c>
      <c r="D66" s="5">
        <f t="shared" si="60"/>
        <v>0</v>
      </c>
      <c r="E66" s="5">
        <v>0</v>
      </c>
      <c r="F66" s="5">
        <v>0</v>
      </c>
      <c r="G66" s="5">
        <f t="shared" si="61"/>
        <v>0</v>
      </c>
    </row>
    <row r="67" spans="1:7" x14ac:dyDescent="0.2">
      <c r="A67" s="24"/>
      <c r="B67" s="5"/>
      <c r="C67" s="5"/>
      <c r="D67" s="5"/>
      <c r="E67" s="5"/>
      <c r="F67" s="5"/>
      <c r="G67" s="5"/>
    </row>
    <row r="68" spans="1:7" x14ac:dyDescent="0.2">
      <c r="A68" s="24" t="s">
        <v>13</v>
      </c>
      <c r="B68" s="5">
        <v>0</v>
      </c>
      <c r="C68" s="5">
        <v>0</v>
      </c>
      <c r="D68" s="5">
        <f t="shared" si="60"/>
        <v>0</v>
      </c>
      <c r="E68" s="5">
        <v>0</v>
      </c>
      <c r="F68" s="5">
        <v>0</v>
      </c>
      <c r="G68" s="5">
        <f t="shared" si="61"/>
        <v>0</v>
      </c>
    </row>
    <row r="69" spans="1:7" x14ac:dyDescent="0.2">
      <c r="A69" s="24"/>
      <c r="B69" s="5"/>
      <c r="C69" s="5"/>
      <c r="D69" s="5"/>
      <c r="E69" s="5"/>
      <c r="F69" s="5"/>
      <c r="G69" s="5"/>
    </row>
    <row r="70" spans="1:7" x14ac:dyDescent="0.2">
      <c r="A70" s="24" t="s">
        <v>25</v>
      </c>
      <c r="B70" s="5">
        <v>0</v>
      </c>
      <c r="C70" s="5">
        <v>0</v>
      </c>
      <c r="D70" s="5">
        <f t="shared" si="60"/>
        <v>0</v>
      </c>
      <c r="E70" s="5">
        <v>0</v>
      </c>
      <c r="F70" s="5">
        <v>0</v>
      </c>
      <c r="G70" s="5">
        <f t="shared" si="61"/>
        <v>0</v>
      </c>
    </row>
    <row r="71" spans="1:7" x14ac:dyDescent="0.2">
      <c r="A71" s="24"/>
      <c r="B71" s="5"/>
      <c r="C71" s="5"/>
      <c r="D71" s="5"/>
      <c r="E71" s="5"/>
      <c r="F71" s="5"/>
      <c r="G71" s="5"/>
    </row>
    <row r="72" spans="1:7" ht="22.5" x14ac:dyDescent="0.2">
      <c r="A72" s="24" t="s">
        <v>26</v>
      </c>
      <c r="B72" s="5">
        <v>0</v>
      </c>
      <c r="C72" s="5">
        <v>0</v>
      </c>
      <c r="D72" s="5">
        <f t="shared" si="60"/>
        <v>0</v>
      </c>
      <c r="E72" s="5">
        <v>0</v>
      </c>
      <c r="F72" s="5">
        <v>0</v>
      </c>
      <c r="G72" s="5">
        <f t="shared" si="61"/>
        <v>0</v>
      </c>
    </row>
    <row r="73" spans="1:7" x14ac:dyDescent="0.2">
      <c r="A73" s="24"/>
      <c r="B73" s="5"/>
      <c r="C73" s="5"/>
      <c r="D73" s="5"/>
      <c r="E73" s="5"/>
      <c r="F73" s="5"/>
      <c r="G73" s="5"/>
    </row>
    <row r="74" spans="1:7" x14ac:dyDescent="0.2">
      <c r="A74" s="24" t="s">
        <v>128</v>
      </c>
      <c r="B74" s="5">
        <v>0</v>
      </c>
      <c r="C74" s="5">
        <v>0</v>
      </c>
      <c r="D74" s="5">
        <f t="shared" si="60"/>
        <v>0</v>
      </c>
      <c r="E74" s="5">
        <v>0</v>
      </c>
      <c r="F74" s="5">
        <v>0</v>
      </c>
      <c r="G74" s="5">
        <f t="shared" si="61"/>
        <v>0</v>
      </c>
    </row>
    <row r="75" spans="1:7" x14ac:dyDescent="0.2">
      <c r="A75" s="24"/>
      <c r="B75" s="5"/>
      <c r="C75" s="5"/>
      <c r="D75" s="5"/>
      <c r="E75" s="5"/>
      <c r="F75" s="5"/>
      <c r="G75" s="5"/>
    </row>
    <row r="76" spans="1:7" x14ac:dyDescent="0.2">
      <c r="A76" s="24" t="s">
        <v>14</v>
      </c>
      <c r="B76" s="5">
        <v>0</v>
      </c>
      <c r="C76" s="5">
        <v>0</v>
      </c>
      <c r="D76" s="5">
        <f t="shared" si="60"/>
        <v>0</v>
      </c>
      <c r="E76" s="5">
        <v>0</v>
      </c>
      <c r="F76" s="5">
        <v>0</v>
      </c>
      <c r="G76" s="5">
        <f t="shared" si="61"/>
        <v>0</v>
      </c>
    </row>
    <row r="77" spans="1:7" x14ac:dyDescent="0.2">
      <c r="A77" s="24"/>
      <c r="B77" s="5"/>
      <c r="C77" s="5"/>
      <c r="D77" s="5"/>
      <c r="E77" s="5"/>
      <c r="F77" s="5"/>
      <c r="G77" s="5"/>
    </row>
    <row r="78" spans="1:7" x14ac:dyDescent="0.2">
      <c r="A78" s="11" t="s">
        <v>50</v>
      </c>
      <c r="B78" s="16">
        <f t="shared" ref="B78:G78" si="62">SUM(B64:B76)</f>
        <v>6850000</v>
      </c>
      <c r="C78" s="16">
        <f t="shared" si="62"/>
        <v>120000</v>
      </c>
      <c r="D78" s="16">
        <f t="shared" si="62"/>
        <v>6970000</v>
      </c>
      <c r="E78" s="16">
        <f t="shared" si="62"/>
        <v>3424999.92</v>
      </c>
      <c r="F78" s="16">
        <f t="shared" si="62"/>
        <v>3424999.92</v>
      </c>
      <c r="G78" s="16">
        <f t="shared" si="62"/>
        <v>3545000.08</v>
      </c>
    </row>
    <row r="80" spans="1:7" x14ac:dyDescent="0.2">
      <c r="A80" s="1" t="s">
        <v>120</v>
      </c>
    </row>
    <row r="84" spans="1:2" x14ac:dyDescent="0.2">
      <c r="A84" s="41" t="s">
        <v>169</v>
      </c>
      <c r="B84" s="41" t="s">
        <v>170</v>
      </c>
    </row>
    <row r="85" spans="1:2" x14ac:dyDescent="0.2">
      <c r="A85" s="41" t="s">
        <v>171</v>
      </c>
      <c r="B85" s="41" t="s">
        <v>172</v>
      </c>
    </row>
  </sheetData>
  <sheetProtection formatCells="0" formatColumns="0" formatRows="0" insertRows="0" deleteRows="0" autoFilter="0"/>
  <mergeCells count="6">
    <mergeCell ref="G3:G4"/>
    <mergeCell ref="A1:G1"/>
    <mergeCell ref="A45:G45"/>
    <mergeCell ref="G60:G61"/>
    <mergeCell ref="G47:G48"/>
    <mergeCell ref="A59:G59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workbookViewId="0">
      <selection activeCell="A59" sqref="A5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6" t="s">
        <v>168</v>
      </c>
      <c r="B1" s="42"/>
      <c r="C1" s="42"/>
      <c r="D1" s="42"/>
      <c r="E1" s="42"/>
      <c r="F1" s="42"/>
      <c r="G1" s="43"/>
    </row>
    <row r="2" spans="1:7" x14ac:dyDescent="0.2">
      <c r="A2" s="31"/>
      <c r="B2" s="28"/>
      <c r="C2" s="29"/>
      <c r="D2" s="26" t="s">
        <v>57</v>
      </c>
      <c r="E2" s="29"/>
      <c r="F2" s="30"/>
      <c r="G2" s="44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5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80750380.219999999</v>
      </c>
      <c r="C6" s="13">
        <f t="shared" si="0"/>
        <v>18705799.640000001</v>
      </c>
      <c r="D6" s="13">
        <f t="shared" si="0"/>
        <v>99456179.859999999</v>
      </c>
      <c r="E6" s="13">
        <f t="shared" si="0"/>
        <v>39006696.460000001</v>
      </c>
      <c r="F6" s="13">
        <f t="shared" si="0"/>
        <v>39024149.879999995</v>
      </c>
      <c r="G6" s="13">
        <f t="shared" si="0"/>
        <v>60449483.400000006</v>
      </c>
    </row>
    <row r="7" spans="1:7" x14ac:dyDescent="0.2">
      <c r="A7" s="25" t="s">
        <v>40</v>
      </c>
      <c r="B7" s="5">
        <v>2746057.28</v>
      </c>
      <c r="C7" s="5">
        <v>7000</v>
      </c>
      <c r="D7" s="5">
        <f>B7+C7</f>
        <v>2753057.28</v>
      </c>
      <c r="E7" s="5">
        <v>1132611.26</v>
      </c>
      <c r="F7" s="5">
        <v>1132611.26</v>
      </c>
      <c r="G7" s="5">
        <f>D7-E7</f>
        <v>1620446.0199999998</v>
      </c>
    </row>
    <row r="8" spans="1:7" x14ac:dyDescent="0.2">
      <c r="A8" s="25" t="s">
        <v>16</v>
      </c>
      <c r="B8" s="5">
        <v>1759420.22</v>
      </c>
      <c r="C8" s="5">
        <v>8000</v>
      </c>
      <c r="D8" s="5">
        <f t="shared" ref="D8:D14" si="1">B8+C8</f>
        <v>1767420.22</v>
      </c>
      <c r="E8" s="5">
        <v>760088.17</v>
      </c>
      <c r="F8" s="5">
        <v>760088.17</v>
      </c>
      <c r="G8" s="5">
        <f t="shared" ref="G8:G14" si="2">D8-E8</f>
        <v>1007332.0499999999</v>
      </c>
    </row>
    <row r="9" spans="1:7" x14ac:dyDescent="0.2">
      <c r="A9" s="25" t="s">
        <v>122</v>
      </c>
      <c r="B9" s="5">
        <v>40061771.240000002</v>
      </c>
      <c r="C9" s="5">
        <v>12134404.52</v>
      </c>
      <c r="D9" s="5">
        <f t="shared" si="1"/>
        <v>52196175.760000005</v>
      </c>
      <c r="E9" s="5">
        <v>23443010.140000001</v>
      </c>
      <c r="F9" s="5">
        <v>23464059.18</v>
      </c>
      <c r="G9" s="5">
        <f t="shared" si="2"/>
        <v>28753165.620000005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5115847.4400000004</v>
      </c>
      <c r="C11" s="5">
        <v>5187611.78</v>
      </c>
      <c r="D11" s="5">
        <f t="shared" si="1"/>
        <v>10303459.220000001</v>
      </c>
      <c r="E11" s="5">
        <v>2184370.5699999998</v>
      </c>
      <c r="F11" s="5">
        <v>2184264.63</v>
      </c>
      <c r="G11" s="5">
        <f t="shared" si="2"/>
        <v>8119088.6500000004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23872799.510000002</v>
      </c>
      <c r="C13" s="5">
        <v>991684.95</v>
      </c>
      <c r="D13" s="5">
        <f t="shared" si="1"/>
        <v>24864484.460000001</v>
      </c>
      <c r="E13" s="5">
        <v>7299138.3600000003</v>
      </c>
      <c r="F13" s="5">
        <v>7298830.8899999997</v>
      </c>
      <c r="G13" s="5">
        <f t="shared" si="2"/>
        <v>17565346.100000001</v>
      </c>
    </row>
    <row r="14" spans="1:7" x14ac:dyDescent="0.2">
      <c r="A14" s="25" t="s">
        <v>18</v>
      </c>
      <c r="B14" s="5">
        <v>7194484.5300000003</v>
      </c>
      <c r="C14" s="5">
        <v>377098.39</v>
      </c>
      <c r="D14" s="5">
        <f t="shared" si="1"/>
        <v>7571582.9199999999</v>
      </c>
      <c r="E14" s="5">
        <v>4187477.96</v>
      </c>
      <c r="F14" s="5">
        <v>4184295.75</v>
      </c>
      <c r="G14" s="5">
        <f t="shared" si="2"/>
        <v>3384104.96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113269153.55000001</v>
      </c>
      <c r="C16" s="13">
        <f t="shared" si="3"/>
        <v>65202555.740000002</v>
      </c>
      <c r="D16" s="13">
        <f t="shared" si="3"/>
        <v>178471709.28999999</v>
      </c>
      <c r="E16" s="13">
        <f t="shared" si="3"/>
        <v>72616208.470000014</v>
      </c>
      <c r="F16" s="13">
        <f t="shared" si="3"/>
        <v>72317661.260000005</v>
      </c>
      <c r="G16" s="13">
        <f t="shared" si="3"/>
        <v>105855500.81999998</v>
      </c>
    </row>
    <row r="17" spans="1:7" x14ac:dyDescent="0.2">
      <c r="A17" s="25" t="s">
        <v>42</v>
      </c>
      <c r="B17" s="5">
        <v>793241.2</v>
      </c>
      <c r="C17" s="5">
        <v>32500</v>
      </c>
      <c r="D17" s="5">
        <f>B17+C17</f>
        <v>825741.2</v>
      </c>
      <c r="E17" s="5">
        <v>361722.59</v>
      </c>
      <c r="F17" s="5">
        <v>353498.64</v>
      </c>
      <c r="G17" s="5">
        <f t="shared" ref="G17:G23" si="4">D17-E17</f>
        <v>464018.60999999993</v>
      </c>
    </row>
    <row r="18" spans="1:7" x14ac:dyDescent="0.2">
      <c r="A18" s="25" t="s">
        <v>27</v>
      </c>
      <c r="B18" s="5">
        <v>99141393.390000001</v>
      </c>
      <c r="C18" s="5">
        <v>63490695.140000001</v>
      </c>
      <c r="D18" s="5">
        <f t="shared" ref="D18:D23" si="5">B18+C18</f>
        <v>162632088.53</v>
      </c>
      <c r="E18" s="5">
        <v>66012593.710000001</v>
      </c>
      <c r="F18" s="5">
        <v>65723461.009999998</v>
      </c>
      <c r="G18" s="5">
        <f t="shared" si="4"/>
        <v>96619494.819999993</v>
      </c>
    </row>
    <row r="19" spans="1:7" x14ac:dyDescent="0.2">
      <c r="A19" s="25" t="s">
        <v>20</v>
      </c>
      <c r="B19" s="5">
        <v>828168.3</v>
      </c>
      <c r="C19" s="5">
        <v>0</v>
      </c>
      <c r="D19" s="5">
        <f t="shared" si="5"/>
        <v>828168.3</v>
      </c>
      <c r="E19" s="5">
        <v>340169.34</v>
      </c>
      <c r="F19" s="5">
        <v>340169.34</v>
      </c>
      <c r="G19" s="5">
        <f t="shared" si="4"/>
        <v>487998.96</v>
      </c>
    </row>
    <row r="20" spans="1:7" x14ac:dyDescent="0.2">
      <c r="A20" s="25" t="s">
        <v>43</v>
      </c>
      <c r="B20" s="5">
        <v>5821024.1600000001</v>
      </c>
      <c r="C20" s="5">
        <v>1417955.4</v>
      </c>
      <c r="D20" s="5">
        <f t="shared" si="5"/>
        <v>7238979.5600000005</v>
      </c>
      <c r="E20" s="5">
        <v>3080682.49</v>
      </c>
      <c r="F20" s="5">
        <v>3079513.38</v>
      </c>
      <c r="G20" s="5">
        <f t="shared" si="4"/>
        <v>4158297.0700000003</v>
      </c>
    </row>
    <row r="21" spans="1:7" x14ac:dyDescent="0.2">
      <c r="A21" s="25" t="s">
        <v>44</v>
      </c>
      <c r="B21" s="5">
        <v>5212475.79</v>
      </c>
      <c r="C21" s="5">
        <v>175700</v>
      </c>
      <c r="D21" s="5">
        <f t="shared" si="5"/>
        <v>5388175.79</v>
      </c>
      <c r="E21" s="5">
        <v>2305019.4500000002</v>
      </c>
      <c r="F21" s="5">
        <v>2304998</v>
      </c>
      <c r="G21" s="5">
        <f t="shared" si="4"/>
        <v>3083156.34</v>
      </c>
    </row>
    <row r="22" spans="1:7" x14ac:dyDescent="0.2">
      <c r="A22" s="25" t="s">
        <v>45</v>
      </c>
      <c r="B22" s="5">
        <v>764290.48</v>
      </c>
      <c r="C22" s="5">
        <v>57000</v>
      </c>
      <c r="D22" s="5">
        <f t="shared" si="5"/>
        <v>821290.48</v>
      </c>
      <c r="E22" s="5">
        <v>243835.26</v>
      </c>
      <c r="F22" s="5">
        <v>243835.26</v>
      </c>
      <c r="G22" s="5">
        <f t="shared" si="4"/>
        <v>577455.22</v>
      </c>
    </row>
    <row r="23" spans="1:7" x14ac:dyDescent="0.2">
      <c r="A23" s="25" t="s">
        <v>4</v>
      </c>
      <c r="B23" s="5">
        <v>708560.23</v>
      </c>
      <c r="C23" s="5">
        <v>28705.200000000001</v>
      </c>
      <c r="D23" s="5">
        <f t="shared" si="5"/>
        <v>737265.42999999993</v>
      </c>
      <c r="E23" s="5">
        <v>272185.63</v>
      </c>
      <c r="F23" s="5">
        <v>272185.63</v>
      </c>
      <c r="G23" s="5">
        <f t="shared" si="4"/>
        <v>465079.79999999993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2480169.44</v>
      </c>
      <c r="C25" s="13">
        <f t="shared" si="6"/>
        <v>628000</v>
      </c>
      <c r="D25" s="13">
        <f t="shared" si="6"/>
        <v>3108169.44</v>
      </c>
      <c r="E25" s="13">
        <f t="shared" si="6"/>
        <v>772952.94</v>
      </c>
      <c r="F25" s="13">
        <f t="shared" si="6"/>
        <v>772952.94</v>
      </c>
      <c r="G25" s="13">
        <f t="shared" si="6"/>
        <v>2335216.5</v>
      </c>
    </row>
    <row r="26" spans="1:7" x14ac:dyDescent="0.2">
      <c r="A26" s="25" t="s">
        <v>28</v>
      </c>
      <c r="B26" s="5">
        <v>2480169.44</v>
      </c>
      <c r="C26" s="5">
        <v>628000</v>
      </c>
      <c r="D26" s="5">
        <f>B26+C26</f>
        <v>3108169.44</v>
      </c>
      <c r="E26" s="5">
        <v>772952.94</v>
      </c>
      <c r="F26" s="5">
        <v>772952.94</v>
      </c>
      <c r="G26" s="5">
        <f t="shared" ref="G26:G34" si="7">D26-E26</f>
        <v>2335216.5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196499703.21000001</v>
      </c>
      <c r="C42" s="16">
        <f t="shared" si="12"/>
        <v>84536355.379999995</v>
      </c>
      <c r="D42" s="16">
        <f t="shared" si="12"/>
        <v>281036058.58999997</v>
      </c>
      <c r="E42" s="16">
        <f t="shared" si="12"/>
        <v>112395857.87</v>
      </c>
      <c r="F42" s="16">
        <f t="shared" si="12"/>
        <v>112114764.08</v>
      </c>
      <c r="G42" s="16">
        <f t="shared" si="12"/>
        <v>168640200.71999997</v>
      </c>
    </row>
    <row r="44" spans="1:7" x14ac:dyDescent="0.2">
      <c r="A44" s="1" t="s">
        <v>120</v>
      </c>
    </row>
    <row r="48" spans="1:7" x14ac:dyDescent="0.2">
      <c r="A48" s="41" t="s">
        <v>169</v>
      </c>
      <c r="B48" s="41" t="s">
        <v>170</v>
      </c>
    </row>
    <row r="49" spans="1:2" x14ac:dyDescent="0.2">
      <c r="A49" s="41" t="s">
        <v>171</v>
      </c>
      <c r="B49" s="41" t="s">
        <v>172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2024-07-26T21:59:54Z</cp:lastPrinted>
  <dcterms:created xsi:type="dcterms:W3CDTF">2014-02-10T03:37:14Z</dcterms:created>
  <dcterms:modified xsi:type="dcterms:W3CDTF">2024-07-26T22:00:06Z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